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3"/>
    <sheet name="List2" sheetId="2" state="visible" r:id="rId4"/>
    <sheet name="List3" sheetId="3" state="visible" r:id="rId5"/>
  </sheets>
  <definedNames>
    <definedName function="false" hidden="false" localSheetId="0" name="_xlnm.Print_Area" vbProcedure="false">List1!$A$1:$G$35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Neznámý autor</author>
  </authors>
  <commentList>
    <comment ref="F15" authorId="0">
      <text>
        <r>
          <rPr>
            <sz val="10"/>
            <rFont val="Arial"/>
            <family val="2"/>
            <charset val="238"/>
          </rPr>
          <t xml:space="preserve">Mazancová:
</t>
        </r>
        <r>
          <rPr>
            <sz val="9"/>
            <color rgb="FF000000"/>
            <rFont val="Tahoma"/>
            <family val="0"/>
            <charset val="1"/>
          </rPr>
          <t xml:space="preserve">1) Kč 1.360,04 faktura od Triády - licence
2) Kč 4.711,74 faktura od Triády - servis a konzultace
3) Kč 2.781,79 faktura od Triády - operativní servis
4) Kč 30.250,- faktura od MěJH za účetní služby (prosinec 2024)
</t>
        </r>
        <r>
          <rPr>
            <b val="true"/>
            <sz val="9"/>
            <color rgb="FF000000"/>
            <rFont val="Tahoma"/>
            <family val="2"/>
            <charset val="238"/>
          </rPr>
          <t xml:space="preserve">Celkem Kč 39.103,57</t>
        </r>
      </text>
    </comment>
  </commentList>
</comments>
</file>

<file path=xl/sharedStrings.xml><?xml version="1.0" encoding="utf-8"?>
<sst xmlns="http://schemas.openxmlformats.org/spreadsheetml/2006/main" count="29" uniqueCount="27">
  <si>
    <t xml:space="preserve">Návrh rozpočetu příjmů a výdajů Mikroregionu Jindřichohradecko na rok 2025 
(v Kč)</t>
  </si>
  <si>
    <t xml:space="preserve">Paragraf</t>
  </si>
  <si>
    <t xml:space="preserve">Položka</t>
  </si>
  <si>
    <t xml:space="preserve">Název položky</t>
  </si>
  <si>
    <t xml:space="preserve">Skutečnost 2023</t>
  </si>
  <si>
    <t xml:space="preserve">SR 2024</t>
  </si>
  <si>
    <t xml:space="preserve">Očekávané plnění 2024</t>
  </si>
  <si>
    <t xml:space="preserve">Návrh rozpočtu 2025</t>
  </si>
  <si>
    <t xml:space="preserve">PŘÍJMY</t>
  </si>
  <si>
    <t xml:space="preserve">Příjmy z úroků </t>
  </si>
  <si>
    <t xml:space="preserve">Neinvestiční přijaté transfery od obcí</t>
  </si>
  <si>
    <t xml:space="preserve">Celkem příjmy</t>
  </si>
  <si>
    <t xml:space="preserve">VÝDAJE</t>
  </si>
  <si>
    <t xml:space="preserve">Za bankovní poplatky</t>
  </si>
  <si>
    <t xml:space="preserve">Mzda tajemník</t>
  </si>
  <si>
    <t xml:space="preserve">Poštovní služby</t>
  </si>
  <si>
    <t xml:space="preserve">Za účetnictví mikroregionu a aktualizace</t>
  </si>
  <si>
    <t xml:space="preserve">Nákup ostatních služeb</t>
  </si>
  <si>
    <t xml:space="preserve">Občerstvení </t>
  </si>
  <si>
    <t xml:space="preserve">Celkem výdaje</t>
  </si>
  <si>
    <t xml:space="preserve">Saldo</t>
  </si>
  <si>
    <t xml:space="preserve">Financování</t>
  </si>
  <si>
    <t xml:space="preserve">Vyvěšeno na úřední desce:</t>
  </si>
  <si>
    <t xml:space="preserve">Vyvěšeno na úřední desce umožňující dálkový přístup:</t>
  </si>
  <si>
    <t xml:space="preserve">Sejmuto:</t>
  </si>
  <si>
    <t xml:space="preserve">Razítko úřadu a podpis člena mikroregionu:</t>
  </si>
  <si>
    <t xml:space="preserve">Znění návrhu rozpočtu na rok 2025 je zveřejněno v elektronické stránkách mikroregionu: https://www.jh.cz/cs/mesto/mestske-organizace/spoluucast-mesta-v-organizacich/mikroregion-jindrichohradecko.html
V listinné podobě je k nahlédnutí v kanceláři č. 104 na Odboru kanceláře starosty městského úřadu Jindřichova Hradce, v Klášterské ulici č. p. 135/II. Připomínky k návrhu rozpočtu Mikroregionu na rok 2025 mohou občané uplatnit buď písemně na adresu Mikroregionu Jindřichohradecko, Klášterská 135/II, 377 00 Jindřichův Hradec nebo e-mailem: tajmlova@jh.cz, a to do 25.11.2024, 14:00 hodin.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</si>
</sst>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_-* #,##0.00_-;\-* #,##0.00_-;_-* \-??_-;_-@_-"/>
    <numFmt numFmtId="167" formatCode="d/m/yyyy"/>
  </numFmts>
  <fonts count="14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theme="1"/>
      <name val="Times New Roman"/>
      <family val="2"/>
      <charset val="238"/>
    </font>
    <font>
      <b val="true"/>
      <sz val="14"/>
      <color theme="1"/>
      <name val="Times New Roman"/>
      <family val="1"/>
      <charset val="238"/>
    </font>
    <font>
      <b val="true"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name val="Times New Roman"/>
      <family val="2"/>
      <charset val="238"/>
    </font>
    <font>
      <b val="true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color rgb="FF000000"/>
      <name val="Tahoma"/>
      <family val="0"/>
      <charset val="1"/>
    </font>
    <font>
      <b val="true"/>
      <sz val="9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35" activeCellId="0" sqref="A3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9.57"/>
    <col collapsed="false" customWidth="true" hidden="false" outlineLevel="0" max="2" min="2" style="0" width="9.42"/>
    <col collapsed="false" customWidth="true" hidden="false" outlineLevel="0" max="3" min="3" style="0" width="41.15"/>
    <col collapsed="false" customWidth="true" hidden="false" outlineLevel="0" max="4" min="4" style="0" width="12.71"/>
    <col collapsed="false" customWidth="true" hidden="false" outlineLevel="0" max="5" min="5" style="0" width="13.86"/>
    <col collapsed="false" customWidth="true" hidden="false" outlineLevel="0" max="6" min="6" style="0" width="12.42"/>
    <col collapsed="false" customWidth="true" hidden="false" outlineLevel="0" max="7" min="7" style="0" width="12.57"/>
    <col collapsed="false" customWidth="true" hidden="false" outlineLevel="0" max="12" min="12" style="0" width="10.57"/>
  </cols>
  <sheetData>
    <row r="1" customFormat="false" ht="43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5" hidden="false" customHeight="false" outlineLevel="0" collapsed="false">
      <c r="A2" s="2"/>
      <c r="B2" s="3"/>
      <c r="C2" s="3"/>
      <c r="D2" s="3"/>
      <c r="E2" s="3"/>
      <c r="F2" s="4"/>
      <c r="G2" s="4"/>
    </row>
    <row r="3" customFormat="false" ht="40.95" hidden="false" customHeight="false" outlineLevel="0" collapsed="false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 t="s">
        <v>7</v>
      </c>
    </row>
    <row r="4" customFormat="false" ht="15" hidden="false" customHeight="false" outlineLevel="0" collapsed="false">
      <c r="A4" s="11"/>
      <c r="B4" s="2"/>
      <c r="C4" s="2"/>
      <c r="D4" s="2"/>
      <c r="E4" s="2"/>
      <c r="F4" s="12"/>
      <c r="G4" s="13"/>
    </row>
    <row r="5" customFormat="false" ht="15" hidden="false" customHeight="false" outlineLevel="0" collapsed="false">
      <c r="A5" s="14"/>
      <c r="B5" s="15"/>
      <c r="C5" s="16" t="s">
        <v>8</v>
      </c>
      <c r="D5" s="17"/>
      <c r="E5" s="18"/>
      <c r="F5" s="19"/>
      <c r="G5" s="20"/>
    </row>
    <row r="6" customFormat="false" ht="15" hidden="false" customHeight="false" outlineLevel="0" collapsed="false">
      <c r="A6" s="21" t="n">
        <v>6310</v>
      </c>
      <c r="B6" s="22" t="n">
        <v>2141</v>
      </c>
      <c r="C6" s="22" t="s">
        <v>9</v>
      </c>
      <c r="D6" s="23" t="n">
        <v>0</v>
      </c>
      <c r="E6" s="24" t="n">
        <v>0</v>
      </c>
      <c r="F6" s="24" t="n">
        <v>0</v>
      </c>
      <c r="G6" s="25" t="n">
        <v>0</v>
      </c>
    </row>
    <row r="7" customFormat="false" ht="15" hidden="false" customHeight="false" outlineLevel="0" collapsed="false">
      <c r="A7" s="26"/>
      <c r="B7" s="27" t="n">
        <v>4121</v>
      </c>
      <c r="C7" s="27" t="s">
        <v>10</v>
      </c>
      <c r="D7" s="28" t="n">
        <v>105000</v>
      </c>
      <c r="E7" s="29" t="n">
        <v>105000</v>
      </c>
      <c r="F7" s="30" t="n">
        <v>105000</v>
      </c>
      <c r="G7" s="31" t="n">
        <v>105000</v>
      </c>
    </row>
    <row r="8" customFormat="false" ht="15" hidden="false" customHeight="false" outlineLevel="0" collapsed="false">
      <c r="A8" s="32"/>
      <c r="B8" s="33"/>
      <c r="C8" s="34" t="s">
        <v>11</v>
      </c>
      <c r="D8" s="35" t="n">
        <f aca="false">SUM(D6:D7)</f>
        <v>105000</v>
      </c>
      <c r="E8" s="36" t="n">
        <f aca="false">SUM(E6:E7)</f>
        <v>105000</v>
      </c>
      <c r="F8" s="37" t="n">
        <f aca="false">SUM(F6:F7)</f>
        <v>105000</v>
      </c>
      <c r="G8" s="38" t="n">
        <f aca="false">SUM(G6:G7)</f>
        <v>105000</v>
      </c>
    </row>
    <row r="9" customFormat="false" ht="15" hidden="false" customHeight="false" outlineLevel="0" collapsed="false">
      <c r="A9" s="39"/>
      <c r="B9" s="40"/>
      <c r="C9" s="40"/>
      <c r="D9" s="41"/>
      <c r="E9" s="41"/>
      <c r="F9" s="42"/>
      <c r="G9" s="43"/>
    </row>
    <row r="10" customFormat="false" ht="15" hidden="false" customHeight="false" outlineLevel="0" collapsed="false">
      <c r="A10" s="39"/>
      <c r="B10" s="40"/>
      <c r="C10" s="40"/>
      <c r="D10" s="41"/>
      <c r="E10" s="41"/>
      <c r="F10" s="42"/>
      <c r="G10" s="43"/>
    </row>
    <row r="11" customFormat="false" ht="15" hidden="false" customHeight="false" outlineLevel="0" collapsed="false">
      <c r="A11" s="14"/>
      <c r="B11" s="44"/>
      <c r="C11" s="45" t="s">
        <v>12</v>
      </c>
      <c r="D11" s="46"/>
      <c r="E11" s="47"/>
      <c r="F11" s="19"/>
      <c r="G11" s="20"/>
    </row>
    <row r="12" customFormat="false" ht="15" hidden="false" customHeight="false" outlineLevel="0" collapsed="false">
      <c r="A12" s="21" t="n">
        <v>6310</v>
      </c>
      <c r="B12" s="22" t="n">
        <v>5163</v>
      </c>
      <c r="C12" s="22" t="s">
        <v>13</v>
      </c>
      <c r="D12" s="23" t="n">
        <v>169</v>
      </c>
      <c r="E12" s="25" t="n">
        <v>200</v>
      </c>
      <c r="F12" s="48" t="n">
        <f aca="false">132+10+10+10+2+2+4</f>
        <v>170</v>
      </c>
      <c r="G12" s="25" t="n">
        <v>200</v>
      </c>
      <c r="L12" s="49"/>
    </row>
    <row r="13" customFormat="false" ht="15" hidden="false" customHeight="true" outlineLevel="0" collapsed="false">
      <c r="A13" s="26" t="n">
        <v>6409</v>
      </c>
      <c r="B13" s="27" t="n">
        <v>5021</v>
      </c>
      <c r="C13" s="27" t="s">
        <v>14</v>
      </c>
      <c r="D13" s="28" t="n">
        <v>60000</v>
      </c>
      <c r="E13" s="31" t="n">
        <v>60000</v>
      </c>
      <c r="F13" s="50" t="n">
        <v>60000</v>
      </c>
      <c r="G13" s="31" t="n">
        <v>60000</v>
      </c>
      <c r="L13" s="49"/>
    </row>
    <row r="14" customFormat="false" ht="15" hidden="false" customHeight="false" outlineLevel="0" collapsed="false">
      <c r="A14" s="26" t="n">
        <v>6409</v>
      </c>
      <c r="B14" s="27" t="n">
        <v>5161</v>
      </c>
      <c r="C14" s="27" t="s">
        <v>15</v>
      </c>
      <c r="D14" s="28" t="n">
        <v>0</v>
      </c>
      <c r="E14" s="31" t="n">
        <v>200</v>
      </c>
      <c r="F14" s="50" t="n">
        <v>0</v>
      </c>
      <c r="G14" s="31" t="n">
        <v>200</v>
      </c>
      <c r="L14" s="49"/>
    </row>
    <row r="15" customFormat="false" ht="15" hidden="false" customHeight="false" outlineLevel="0" collapsed="false">
      <c r="A15" s="26" t="n">
        <v>6409</v>
      </c>
      <c r="B15" s="27" t="n">
        <v>5166</v>
      </c>
      <c r="C15" s="27" t="s">
        <v>16</v>
      </c>
      <c r="D15" s="28" t="n">
        <v>40038.9</v>
      </c>
      <c r="E15" s="31" t="n">
        <v>41000</v>
      </c>
      <c r="F15" s="50" t="n">
        <f aca="false">1360.04+4711.74+2781.79+30250</f>
        <v>39103.57</v>
      </c>
      <c r="G15" s="31" t="n">
        <f aca="false">30250+10350</f>
        <v>40600</v>
      </c>
      <c r="L15" s="49"/>
    </row>
    <row r="16" customFormat="false" ht="15" hidden="false" customHeight="false" outlineLevel="0" collapsed="false">
      <c r="A16" s="26" t="n">
        <v>6409</v>
      </c>
      <c r="B16" s="27" t="n">
        <v>5169</v>
      </c>
      <c r="C16" s="27" t="s">
        <v>17</v>
      </c>
      <c r="D16" s="28" t="n">
        <v>0</v>
      </c>
      <c r="E16" s="31" t="n">
        <v>2000</v>
      </c>
      <c r="F16" s="50" t="n">
        <v>0</v>
      </c>
      <c r="G16" s="31" t="n">
        <v>2000</v>
      </c>
      <c r="L16" s="49"/>
    </row>
    <row r="17" customFormat="false" ht="15" hidden="false" customHeight="false" outlineLevel="0" collapsed="false">
      <c r="A17" s="26" t="n">
        <v>6409</v>
      </c>
      <c r="B17" s="51" t="n">
        <v>5175</v>
      </c>
      <c r="C17" s="27" t="s">
        <v>18</v>
      </c>
      <c r="D17" s="28" t="n">
        <v>0</v>
      </c>
      <c r="E17" s="31" t="n">
        <v>1600</v>
      </c>
      <c r="F17" s="50" t="n">
        <v>0</v>
      </c>
      <c r="G17" s="31" t="n">
        <v>2000</v>
      </c>
      <c r="L17" s="49"/>
    </row>
    <row r="18" customFormat="false" ht="15" hidden="false" customHeight="false" outlineLevel="0" collapsed="false">
      <c r="A18" s="32"/>
      <c r="B18" s="33"/>
      <c r="C18" s="34" t="s">
        <v>19</v>
      </c>
      <c r="D18" s="35" t="n">
        <f aca="false">SUM(D12:D17)</f>
        <v>100207.9</v>
      </c>
      <c r="E18" s="36" t="n">
        <f aca="false">SUM(E12:E17)</f>
        <v>105000</v>
      </c>
      <c r="F18" s="37" t="n">
        <f aca="false">SUM(F12:F17)</f>
        <v>99273.57</v>
      </c>
      <c r="G18" s="38" t="n">
        <f aca="false">SUM(G12:G17)</f>
        <v>105000</v>
      </c>
      <c r="K18" s="52"/>
      <c r="L18" s="49"/>
    </row>
    <row r="19" customFormat="false" ht="15" hidden="false" customHeight="false" outlineLevel="0" collapsed="false">
      <c r="A19" s="39"/>
      <c r="B19" s="40"/>
      <c r="C19" s="53"/>
      <c r="D19" s="54"/>
      <c r="E19" s="54"/>
      <c r="F19" s="42"/>
      <c r="G19" s="43"/>
      <c r="L19" s="49"/>
    </row>
    <row r="20" customFormat="false" ht="15" hidden="false" customHeight="false" outlineLevel="0" collapsed="false">
      <c r="A20" s="39"/>
      <c r="B20" s="40"/>
      <c r="C20" s="40"/>
      <c r="D20" s="41"/>
      <c r="E20" s="41"/>
      <c r="F20" s="42"/>
      <c r="G20" s="43"/>
      <c r="L20" s="49"/>
    </row>
    <row r="21" customFormat="false" ht="15" hidden="false" customHeight="false" outlineLevel="0" collapsed="false">
      <c r="A21" s="55"/>
      <c r="B21" s="56"/>
      <c r="C21" s="57" t="s">
        <v>11</v>
      </c>
      <c r="D21" s="58" t="n">
        <f aca="false">D8</f>
        <v>105000</v>
      </c>
      <c r="E21" s="59" t="n">
        <f aca="false">SUM(E8,)</f>
        <v>105000</v>
      </c>
      <c r="F21" s="59" t="n">
        <f aca="false">SUM(F8,)</f>
        <v>105000</v>
      </c>
      <c r="G21" s="60" t="n">
        <f aca="false">SUM(G8,)</f>
        <v>105000</v>
      </c>
      <c r="L21" s="49"/>
    </row>
    <row r="22" customFormat="false" ht="15" hidden="false" customHeight="false" outlineLevel="0" collapsed="false">
      <c r="A22" s="26"/>
      <c r="B22" s="27"/>
      <c r="C22" s="61" t="s">
        <v>19</v>
      </c>
      <c r="D22" s="62" t="n">
        <f aca="false">D18</f>
        <v>100207.9</v>
      </c>
      <c r="E22" s="63" t="n">
        <f aca="false">SUM(E18,)</f>
        <v>105000</v>
      </c>
      <c r="F22" s="63" t="n">
        <f aca="false">SUM(F18,)</f>
        <v>99273.57</v>
      </c>
      <c r="G22" s="64" t="n">
        <f aca="false">SUM(G18,)</f>
        <v>105000</v>
      </c>
      <c r="L22" s="49"/>
    </row>
    <row r="23" customFormat="false" ht="15" hidden="false" customHeight="false" outlineLevel="0" collapsed="false">
      <c r="A23" s="32"/>
      <c r="B23" s="33"/>
      <c r="C23" s="34" t="s">
        <v>20</v>
      </c>
      <c r="D23" s="65" t="n">
        <f aca="false">D21-D22</f>
        <v>4792.10000000001</v>
      </c>
      <c r="E23" s="66" t="n">
        <f aca="false">E21-E22</f>
        <v>0</v>
      </c>
      <c r="F23" s="66" t="n">
        <f aca="false">F21-F22</f>
        <v>5726.42999999999</v>
      </c>
      <c r="G23" s="67" t="n">
        <f aca="false">G21-G22</f>
        <v>0</v>
      </c>
    </row>
    <row r="24" customFormat="false" ht="15" hidden="false" customHeight="false" outlineLevel="0" collapsed="false">
      <c r="A24" s="14"/>
      <c r="B24" s="15"/>
      <c r="C24" s="16" t="s">
        <v>21</v>
      </c>
      <c r="D24" s="68" t="n">
        <f aca="false">-D23</f>
        <v>-4792.10000000001</v>
      </c>
      <c r="E24" s="68" t="n">
        <f aca="false">-E23</f>
        <v>-0</v>
      </c>
      <c r="F24" s="68" t="n">
        <f aca="false">-F23</f>
        <v>-5726.42999999999</v>
      </c>
      <c r="G24" s="69" t="n">
        <f aca="false">-G23</f>
        <v>-0</v>
      </c>
    </row>
    <row r="25" customFormat="false" ht="15" hidden="false" customHeight="false" outlineLevel="0" collapsed="false">
      <c r="A25" s="40"/>
      <c r="B25" s="40"/>
      <c r="C25" s="40"/>
      <c r="D25" s="40"/>
      <c r="E25" s="40"/>
    </row>
    <row r="26" customFormat="false" ht="15" hidden="false" customHeight="true" outlineLevel="0" collapsed="false">
      <c r="A26" s="40"/>
      <c r="B26" s="40"/>
      <c r="C26" s="70" t="s">
        <v>22</v>
      </c>
      <c r="D26" s="71" t="n">
        <v>45604</v>
      </c>
      <c r="E26" s="72"/>
    </row>
    <row r="27" customFormat="false" ht="15" hidden="false" customHeight="true" outlineLevel="0" collapsed="false">
      <c r="A27" s="40"/>
      <c r="B27" s="40"/>
      <c r="C27" s="70"/>
      <c r="D27" s="70"/>
      <c r="E27" s="72"/>
    </row>
    <row r="28" customFormat="false" ht="15" hidden="false" customHeight="false" outlineLevel="0" collapsed="false">
      <c r="C28" s="70" t="s">
        <v>23</v>
      </c>
      <c r="D28" s="70"/>
      <c r="E28" s="72" t="n">
        <v>45604</v>
      </c>
    </row>
    <row r="29" customFormat="false" ht="15" hidden="false" customHeight="false" outlineLevel="0" collapsed="false">
      <c r="C29" s="70"/>
      <c r="D29" s="70"/>
      <c r="E29" s="72"/>
    </row>
    <row r="30" customFormat="false" ht="15" hidden="false" customHeight="false" outlineLevel="0" collapsed="false">
      <c r="A30" s="40"/>
      <c r="B30" s="40"/>
      <c r="C30" s="70" t="s">
        <v>24</v>
      </c>
      <c r="D30" s="70"/>
      <c r="E30" s="72" t="n">
        <v>45657</v>
      </c>
    </row>
    <row r="31" customFormat="false" ht="15" hidden="false" customHeight="false" outlineLevel="0" collapsed="false">
      <c r="C31" s="70"/>
      <c r="D31" s="70"/>
    </row>
    <row r="32" customFormat="false" ht="15" hidden="false" customHeight="false" outlineLevel="0" collapsed="false">
      <c r="C32" s="70" t="s">
        <v>25</v>
      </c>
      <c r="D32" s="70"/>
    </row>
    <row r="33" customFormat="false" ht="15" hidden="false" customHeight="false" outlineLevel="0" collapsed="false">
      <c r="C33" s="70"/>
      <c r="D33" s="70"/>
    </row>
    <row r="34" customFormat="false" ht="15" hidden="false" customHeight="false" outlineLevel="0" collapsed="false">
      <c r="C34" s="70"/>
      <c r="D34" s="70"/>
    </row>
    <row r="35" customFormat="false" ht="130.5" hidden="false" customHeight="true" outlineLevel="0" collapsed="false">
      <c r="A35" s="73" t="s">
        <v>26</v>
      </c>
      <c r="B35" s="73"/>
      <c r="C35" s="73"/>
      <c r="D35" s="73"/>
      <c r="E35" s="73"/>
      <c r="F35" s="73"/>
      <c r="G35" s="73"/>
    </row>
    <row r="36" customFormat="false" ht="19.5" hidden="false" customHeight="true" outlineLevel="0" collapsed="false">
      <c r="A36" s="74"/>
      <c r="B36" s="74"/>
      <c r="C36" s="74"/>
      <c r="D36" s="74"/>
    </row>
  </sheetData>
  <mergeCells count="2">
    <mergeCell ref="A1:G1"/>
    <mergeCell ref="A35:G35"/>
  </mergeCells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2017-11-07T08:11:30Z</dcterms:created>
  <dc:creator>Horejsi</dc:creator>
  <dc:description/>
  <dc:language>cs-CZ</dc:language>
  <cp:lastModifiedBy>Tajmlová, Nikola</cp:lastModifiedBy>
  <cp:lastPrinted>2024-10-15T09:00:39Z</cp:lastPrinted>
  <dcterms:modified xsi:type="dcterms:W3CDTF">2024-11-07T15:20:44Z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